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Grant_Wise_Scheme_Wise(Statemen" sheetId="1" r:id="rId1"/>
  </sheets>
  <definedNames>
    <definedName name="_xlnm.Print_Titles" localSheetId="0">'Grant_Wise_Scheme_Wise(Statemen'!$1:$1</definedName>
  </definedNames>
  <calcPr calcId="144525"/>
</workbook>
</file>

<file path=xl/calcChain.xml><?xml version="1.0" encoding="utf-8"?>
<calcChain xmlns="http://schemas.openxmlformats.org/spreadsheetml/2006/main">
  <c r="J14" i="1" l="1"/>
  <c r="J15" i="1"/>
  <c r="J16" i="1"/>
  <c r="J17" i="1"/>
  <c r="J13" i="1"/>
  <c r="I13" i="1" l="1"/>
  <c r="M14" i="1"/>
  <c r="M15" i="1"/>
  <c r="M16" i="1"/>
  <c r="M17" i="1"/>
  <c r="M13" i="1"/>
  <c r="L14" i="1"/>
  <c r="L15" i="1"/>
  <c r="L16" i="1"/>
  <c r="L17" i="1"/>
  <c r="L13" i="1"/>
  <c r="K14" i="1"/>
  <c r="K15" i="1"/>
  <c r="K16" i="1"/>
  <c r="K17" i="1"/>
  <c r="K13" i="1"/>
  <c r="H14" i="1"/>
  <c r="H15" i="1"/>
  <c r="H16" i="1"/>
  <c r="H17" i="1"/>
  <c r="H13" i="1"/>
</calcChain>
</file>

<file path=xl/sharedStrings.xml><?xml version="1.0" encoding="utf-8"?>
<sst xmlns="http://schemas.openxmlformats.org/spreadsheetml/2006/main" count="41" uniqueCount="40">
  <si>
    <r>
      <rPr>
        <b/>
        <sz val="18"/>
        <color rgb="FF000000"/>
        <rFont val="Calibri"/>
      </rPr>
      <t xml:space="preserve">E01 - Department-wise Scheme-wise  Expenditure
</t>
    </r>
    <r>
      <rPr>
        <b/>
        <sz val="10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Amount in :  </t>
    </r>
    <r>
      <rPr>
        <b/>
        <sz val="10"/>
        <color rgb="FF000000"/>
        <rFont val="Calibri"/>
      </rPr>
      <t>Lakhs</t>
    </r>
    <r>
      <rPr>
        <b/>
        <sz val="10"/>
        <color rgb="FF000000"/>
        <rFont val="Calibri"/>
      </rPr>
      <t xml:space="preserve"> (Rs)</t>
    </r>
    <r>
      <rPr>
        <b/>
        <sz val="10"/>
        <color rgb="FF000000"/>
        <rFont val="Calibri"/>
      </rPr>
      <t xml:space="preserve">  </t>
    </r>
  </si>
  <si>
    <r>
      <rPr>
        <b/>
        <sz val="11"/>
        <color rgb="FFFF0000"/>
        <rFont val="Calibri"/>
      </rPr>
      <t xml:space="preserve">Note:  Source table data last refreshed on  : </t>
    </r>
    <r>
      <rPr>
        <b/>
        <i/>
        <sz val="11"/>
        <color rgb="FFFF0000"/>
        <rFont val="Calibri"/>
      </rPr>
      <t>14-04-2020 08:00:00</t>
    </r>
  </si>
  <si>
    <t>Controller :</t>
  </si>
  <si>
    <t>023 - PLANNING STATISTICS AND PROGRAM IMPLEMENTATION</t>
  </si>
  <si>
    <t>SchemeType :</t>
  </si>
  <si>
    <t>-All-</t>
  </si>
  <si>
    <t xml:space="preserve">Grant : </t>
  </si>
  <si>
    <t>076 - Ministry of Planning</t>
  </si>
  <si>
    <t xml:space="preserve">Period Type : </t>
  </si>
  <si>
    <t>Transaction Period</t>
  </si>
  <si>
    <t>Period:</t>
  </si>
  <si>
    <r>
      <rPr>
        <b/>
        <sz val="10"/>
        <color rgb="FF000000"/>
        <rFont val="Calibri"/>
      </rPr>
      <t xml:space="preserve">From : </t>
    </r>
    <r>
      <rPr>
        <b/>
        <sz val="10"/>
        <color rgb="FF000000"/>
        <rFont val="Calibri"/>
      </rPr>
      <t>01-04-2020</t>
    </r>
    <r>
      <rPr>
        <b/>
        <sz val="10"/>
        <color rgb="FF000000"/>
        <rFont val="Calibri"/>
      </rPr>
      <t xml:space="preserve">   To</t>
    </r>
    <r>
      <rPr>
        <b/>
        <sz val="10"/>
        <color rgb="FF000000"/>
        <rFont val="Calibri"/>
      </rPr>
      <t xml:space="preserve"> :  </t>
    </r>
    <r>
      <rPr>
        <b/>
        <sz val="10"/>
        <color rgb="FF000000"/>
        <rFont val="Calibri"/>
      </rPr>
      <t>14-04-2020</t>
    </r>
  </si>
  <si>
    <t xml:space="preserve">Financial Year : </t>
  </si>
  <si>
    <t>2020-2021</t>
  </si>
  <si>
    <t>Figures In:</t>
  </si>
  <si>
    <r>
      <rPr>
        <b/>
        <sz val="10"/>
        <color rgb="FF000000"/>
        <rFont val="Calibri"/>
      </rPr>
      <t xml:space="preserve"> </t>
    </r>
    <r>
      <rPr>
        <b/>
        <sz val="10"/>
        <color rgb="FF000000"/>
        <rFont val="Calibri"/>
      </rPr>
      <t>Lacs</t>
    </r>
  </si>
  <si>
    <t>Ministry</t>
  </si>
  <si>
    <t>Grant</t>
  </si>
  <si>
    <t>Scheme</t>
  </si>
  <si>
    <t>BE</t>
  </si>
  <si>
    <t>Same Ministry</t>
  </si>
  <si>
    <t>Spending Ministry</t>
  </si>
  <si>
    <t>Total</t>
  </si>
  <si>
    <r>
      <rPr>
        <b/>
        <sz val="11"/>
        <color rgb="FF000000"/>
        <rFont val="Calibri"/>
      </rPr>
      <t xml:space="preserve">Expenditure
</t>
    </r>
  </si>
  <si>
    <t>Expenditure</t>
  </si>
  <si>
    <t>Grand Total :</t>
  </si>
  <si>
    <t>PLANNING STATISTICS AND PROGRAM IMPLEMENTATION [023]</t>
  </si>
  <si>
    <t>Total (Ministry) :</t>
  </si>
  <si>
    <t>Ministry of Planning [076]</t>
  </si>
  <si>
    <t>Total (Grant) :</t>
  </si>
  <si>
    <t>ATAL INNOVATION MISSION(AIM) INCLUDING SELF EMPLOYMENT AND TALENT UTILIZATION (SETU) [2351]</t>
  </si>
  <si>
    <t>ESTABLISHMENT EXPENDITURE PLANNING [3469]</t>
  </si>
  <si>
    <t>NATIONAL INSTITUTE OF LABOUR ECONOMICS RESEARCH AND DEVELOPMENT [9877]</t>
  </si>
  <si>
    <t>ONGOING PROGRAMME AND SCHEMES-POWER [9996]</t>
  </si>
  <si>
    <t>Allocation April 20</t>
  </si>
  <si>
    <t>Allocation MAY 20</t>
  </si>
  <si>
    <t>Allocation June 20</t>
  </si>
  <si>
    <t>EXP APRIL 20</t>
  </si>
  <si>
    <t>Allocation First Quarter 20-21</t>
  </si>
  <si>
    <t>Percentage of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</si>
</sst>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#,##0.00;\-#,##0.00"/>
  </numFmts>
  <fonts count="13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Calibri"/>
    </font>
    <font>
      <b/>
      <sz val="11"/>
      <color rgb="FFFF0000"/>
      <name val="Calibri"/>
    </font>
    <font>
      <b/>
      <sz val="10"/>
      <color rgb="FF000000"/>
      <name val="Calibri"/>
    </font>
    <font>
      <b/>
      <sz val="11"/>
      <color rgb="FF000000"/>
      <name val="Calibri"/>
    </font>
    <font>
      <b/>
      <sz val="11"/>
      <color rgb="FF0000FF"/>
      <name val="Calibri"/>
    </font>
    <font>
      <sz val="10"/>
      <color rgb="FF000000"/>
      <name val="Calibri"/>
    </font>
    <font>
      <b/>
      <i/>
      <sz val="11"/>
      <color rgb="FFFF0000"/>
      <name val="Calibri"/>
    </font>
    <font>
      <b/>
      <sz val="11"/>
      <color theme="9" tint="-0.249977111117893"/>
      <name val="Calibri"/>
      <family val="2"/>
    </font>
    <font>
      <b/>
      <sz val="10"/>
      <color theme="9" tint="-0.249977111117893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2FAFF"/>
        <bgColor rgb="FFF2FAFF"/>
      </patternFill>
    </fill>
    <fill>
      <patternFill patternType="solid">
        <fgColor rgb="FFE5E9D5"/>
        <bgColor rgb="FFE5E9D5"/>
      </patternFill>
    </fill>
    <fill>
      <patternFill patternType="solid">
        <fgColor rgb="FFFFFFFF"/>
        <bgColor rgb="FFFFFFFF"/>
      </patternFill>
    </fill>
    <fill>
      <patternFill patternType="solid">
        <fgColor rgb="FFFFF5EE"/>
        <bgColor rgb="FFFFF5EE"/>
      </patternFill>
    </fill>
    <fill>
      <patternFill patternType="solid">
        <fgColor rgb="FFFFF4E9"/>
        <bgColor rgb="FFFFF4E9"/>
      </patternFill>
    </fill>
    <fill>
      <patternFill patternType="solid">
        <fgColor rgb="FFFFFACD"/>
        <bgColor rgb="FFFFFACD"/>
      </patternFill>
    </fill>
    <fill>
      <patternFill patternType="solid">
        <fgColor rgb="FFD7DEFF"/>
        <bgColor rgb="FFD7DEFF"/>
      </patternFill>
    </fill>
    <fill>
      <patternFill patternType="solid">
        <fgColor rgb="FFCCFFCE"/>
        <bgColor rgb="FFCCFFCE"/>
      </patternFill>
    </fill>
    <fill>
      <patternFill patternType="solid">
        <fgColor theme="4" tint="0.59999389629810485"/>
        <bgColor rgb="FFFFF4E9"/>
      </patternFill>
    </fill>
    <fill>
      <patternFill patternType="solid">
        <fgColor theme="4" tint="0.59999389629810485"/>
        <bgColor rgb="FFD7DEFF"/>
      </patternFill>
    </fill>
    <fill>
      <patternFill patternType="solid">
        <fgColor theme="4" tint="0.59999389629810485"/>
        <bgColor rgb="FFCCFFCE"/>
      </patternFill>
    </fill>
    <fill>
      <patternFill patternType="solid">
        <fgColor theme="4" tint="0.59999389629810485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Font="1" applyFill="1" applyBorder="1"/>
    <xf numFmtId="0" fontId="1" fillId="4" borderId="0" xfId="0" applyNumberFormat="1" applyFont="1" applyFill="1" applyBorder="1" applyAlignment="1">
      <alignment vertical="top" wrapText="1"/>
    </xf>
    <xf numFmtId="0" fontId="1" fillId="4" borderId="3" xfId="0" applyNumberFormat="1" applyFont="1" applyFill="1" applyBorder="1" applyAlignment="1">
      <alignment vertical="top" wrapText="1"/>
    </xf>
    <xf numFmtId="0" fontId="5" fillId="6" borderId="1" xfId="0" applyNumberFormat="1" applyFont="1" applyFill="1" applyBorder="1" applyAlignment="1">
      <alignment horizontal="center" vertical="top" wrapText="1" readingOrder="1"/>
    </xf>
    <xf numFmtId="164" fontId="5" fillId="7" borderId="1" xfId="0" applyNumberFormat="1" applyFont="1" applyFill="1" applyBorder="1" applyAlignment="1">
      <alignment horizontal="right" vertical="top" wrapText="1" readingOrder="1"/>
    </xf>
    <xf numFmtId="164" fontId="6" fillId="7" borderId="1" xfId="0" applyNumberFormat="1" applyFont="1" applyFill="1" applyBorder="1" applyAlignment="1">
      <alignment horizontal="right" vertical="top" wrapText="1" readingOrder="1"/>
    </xf>
    <xf numFmtId="164" fontId="4" fillId="8" borderId="1" xfId="0" applyNumberFormat="1" applyFont="1" applyFill="1" applyBorder="1" applyAlignment="1">
      <alignment horizontal="right" vertical="top" wrapText="1" readingOrder="1"/>
    </xf>
    <xf numFmtId="164" fontId="4" fillId="9" borderId="1" xfId="0" applyNumberFormat="1" applyFont="1" applyFill="1" applyBorder="1" applyAlignment="1">
      <alignment horizontal="right" vertical="top" wrapText="1" readingOrder="1"/>
    </xf>
    <xf numFmtId="164" fontId="7" fillId="4" borderId="1" xfId="0" applyNumberFormat="1" applyFont="1" applyFill="1" applyBorder="1" applyAlignment="1">
      <alignment horizontal="right" vertical="top" wrapText="1" readingOrder="1"/>
    </xf>
    <xf numFmtId="0" fontId="1" fillId="4" borderId="3" xfId="0" applyNumberFormat="1" applyFont="1" applyFill="1" applyBorder="1" applyAlignment="1">
      <alignment vertical="top" wrapText="1"/>
    </xf>
    <xf numFmtId="0" fontId="5" fillId="6" borderId="1" xfId="0" applyNumberFormat="1" applyFont="1" applyFill="1" applyBorder="1" applyAlignment="1">
      <alignment horizontal="center" vertical="top" wrapText="1" readingOrder="1"/>
    </xf>
    <xf numFmtId="0" fontId="9" fillId="10" borderId="11" xfId="0" applyNumberFormat="1" applyFont="1" applyFill="1" applyBorder="1" applyAlignment="1">
      <alignment horizontal="center" vertical="top" wrapText="1" readingOrder="1"/>
    </xf>
    <xf numFmtId="0" fontId="9" fillId="10" borderId="7" xfId="0" applyNumberFormat="1" applyFont="1" applyFill="1" applyBorder="1" applyAlignment="1">
      <alignment horizontal="center" vertical="top" wrapText="1" readingOrder="1"/>
    </xf>
    <xf numFmtId="164" fontId="10" fillId="11" borderId="1" xfId="0" applyNumberFormat="1" applyFont="1" applyFill="1" applyBorder="1" applyAlignment="1">
      <alignment horizontal="right" vertical="top" wrapText="1" readingOrder="1"/>
    </xf>
    <xf numFmtId="164" fontId="11" fillId="12" borderId="1" xfId="0" applyNumberFormat="1" applyFont="1" applyFill="1" applyBorder="1" applyAlignment="1">
      <alignment horizontal="right" vertical="top" wrapText="1" readingOrder="1"/>
    </xf>
    <xf numFmtId="164" fontId="12" fillId="13" borderId="1" xfId="0" applyNumberFormat="1" applyFont="1" applyFill="1" applyBorder="1" applyAlignment="1">
      <alignment horizontal="right" vertical="top" wrapText="1" readingOrder="1"/>
    </xf>
    <xf numFmtId="0" fontId="5" fillId="6" borderId="3" xfId="0" applyNumberFormat="1" applyFont="1" applyFill="1" applyBorder="1" applyAlignment="1">
      <alignment horizontal="center" vertical="top" wrapText="1" readingOrder="1"/>
    </xf>
    <xf numFmtId="164" fontId="5" fillId="7" borderId="3" xfId="0" applyNumberFormat="1" applyFont="1" applyFill="1" applyBorder="1" applyAlignment="1">
      <alignment horizontal="right" vertical="top" wrapText="1" readingOrder="1"/>
    </xf>
    <xf numFmtId="0" fontId="2" fillId="2" borderId="0" xfId="0" applyNumberFormat="1" applyFont="1" applyFill="1" applyBorder="1" applyAlignment="1">
      <alignment horizontal="center" vertical="top" wrapText="1" readingOrder="1"/>
    </xf>
    <xf numFmtId="0" fontId="1" fillId="3" borderId="0" xfId="0" applyNumberFormat="1" applyFont="1" applyFill="1" applyBorder="1" applyAlignment="1">
      <alignment vertical="top" wrapText="1"/>
    </xf>
    <xf numFmtId="0" fontId="3" fillId="5" borderId="1" xfId="0" applyNumberFormat="1" applyFont="1" applyFill="1" applyBorder="1" applyAlignment="1">
      <alignment vertical="top" wrapText="1" readingOrder="1"/>
    </xf>
    <xf numFmtId="0" fontId="1" fillId="4" borderId="2" xfId="0" applyNumberFormat="1" applyFont="1" applyFill="1" applyBorder="1" applyAlignment="1">
      <alignment vertical="top" wrapText="1"/>
    </xf>
    <xf numFmtId="0" fontId="1" fillId="4" borderId="3" xfId="0" applyNumberFormat="1" applyFont="1" applyFill="1" applyBorder="1" applyAlignment="1">
      <alignment vertical="top" wrapText="1"/>
    </xf>
    <xf numFmtId="0" fontId="4" fillId="3" borderId="1" xfId="0" applyNumberFormat="1" applyFont="1" applyFill="1" applyBorder="1" applyAlignment="1">
      <alignment vertical="top" wrapText="1" readingOrder="1"/>
    </xf>
    <xf numFmtId="0" fontId="4" fillId="3" borderId="1" xfId="0" applyNumberFormat="1" applyFont="1" applyFill="1" applyBorder="1" applyAlignment="1">
      <alignment horizontal="left" vertical="top" wrapText="1" readingOrder="1"/>
    </xf>
    <xf numFmtId="0" fontId="5" fillId="6" borderId="1" xfId="0" applyNumberFormat="1" applyFont="1" applyFill="1" applyBorder="1" applyAlignment="1">
      <alignment horizontal="center" vertical="top" wrapText="1" readingOrder="1"/>
    </xf>
    <xf numFmtId="0" fontId="1" fillId="4" borderId="4" xfId="0" applyNumberFormat="1" applyFont="1" applyFill="1" applyBorder="1" applyAlignment="1">
      <alignment vertical="top" wrapText="1"/>
    </xf>
    <xf numFmtId="0" fontId="1" fillId="6" borderId="5" xfId="0" applyNumberFormat="1" applyFont="1" applyFill="1" applyBorder="1" applyAlignment="1">
      <alignment vertical="top" wrapText="1"/>
    </xf>
    <xf numFmtId="0" fontId="1" fillId="4" borderId="6" xfId="0" applyNumberFormat="1" applyFont="1" applyFill="1" applyBorder="1" applyAlignment="1">
      <alignment vertical="top" wrapText="1"/>
    </xf>
    <xf numFmtId="0" fontId="1" fillId="6" borderId="7" xfId="0" applyNumberFormat="1" applyFont="1" applyFill="1" applyBorder="1" applyAlignment="1">
      <alignment vertical="top" wrapText="1"/>
    </xf>
    <xf numFmtId="0" fontId="5" fillId="6" borderId="11" xfId="0" applyNumberFormat="1" applyFont="1" applyFill="1" applyBorder="1" applyAlignment="1">
      <alignment horizontal="center" vertical="top" wrapText="1" readingOrder="1"/>
    </xf>
    <xf numFmtId="0" fontId="5" fillId="6" borderId="7" xfId="0" applyNumberFormat="1" applyFont="1" applyFill="1" applyBorder="1" applyAlignment="1">
      <alignment horizontal="center" vertical="top" wrapText="1" readingOrder="1"/>
    </xf>
    <xf numFmtId="0" fontId="9" fillId="10" borderId="11" xfId="0" applyNumberFormat="1" applyFont="1" applyFill="1" applyBorder="1" applyAlignment="1">
      <alignment horizontal="center" vertical="top" wrapText="1" readingOrder="1"/>
    </xf>
    <xf numFmtId="0" fontId="9" fillId="10" borderId="7" xfId="0" applyNumberFormat="1" applyFont="1" applyFill="1" applyBorder="1" applyAlignment="1">
      <alignment horizontal="center" vertical="top" wrapText="1" readingOrder="1"/>
    </xf>
    <xf numFmtId="0" fontId="5" fillId="6" borderId="12" xfId="0" applyNumberFormat="1" applyFont="1" applyFill="1" applyBorder="1" applyAlignment="1">
      <alignment horizontal="center" vertical="top" wrapText="1" readingOrder="1"/>
    </xf>
    <xf numFmtId="0" fontId="5" fillId="6" borderId="13" xfId="0" applyNumberFormat="1" applyFont="1" applyFill="1" applyBorder="1" applyAlignment="1">
      <alignment horizontal="center" vertical="top" wrapText="1" readingOrder="1"/>
    </xf>
    <xf numFmtId="0" fontId="5" fillId="7" borderId="1" xfId="0" applyNumberFormat="1" applyFont="1" applyFill="1" applyBorder="1" applyAlignment="1">
      <alignment horizontal="right" vertical="top" wrapText="1" readingOrder="1"/>
    </xf>
    <xf numFmtId="0" fontId="7" fillId="4" borderId="1" xfId="0" applyNumberFormat="1" applyFont="1" applyFill="1" applyBorder="1" applyAlignment="1">
      <alignment horizontal="left" vertical="top" wrapText="1" readingOrder="1"/>
    </xf>
    <xf numFmtId="0" fontId="1" fillId="4" borderId="8" xfId="0" applyNumberFormat="1" applyFont="1" applyFill="1" applyBorder="1" applyAlignment="1">
      <alignment vertical="top" wrapText="1"/>
    </xf>
    <xf numFmtId="0" fontId="1" fillId="4" borderId="9" xfId="0" applyNumberFormat="1" applyFont="1" applyFill="1" applyBorder="1" applyAlignment="1">
      <alignment vertical="top" wrapText="1"/>
    </xf>
    <xf numFmtId="0" fontId="1" fillId="4" borderId="5" xfId="0" applyNumberFormat="1" applyFont="1" applyFill="1" applyBorder="1" applyAlignment="1">
      <alignment vertical="top" wrapText="1"/>
    </xf>
    <xf numFmtId="0" fontId="4" fillId="8" borderId="1" xfId="0" applyNumberFormat="1" applyFont="1" applyFill="1" applyBorder="1" applyAlignment="1">
      <alignment horizontal="right" vertical="top" wrapText="1" readingOrder="1"/>
    </xf>
    <xf numFmtId="0" fontId="1" fillId="4" borderId="10" xfId="0" applyNumberFormat="1" applyFont="1" applyFill="1" applyBorder="1" applyAlignment="1">
      <alignment vertical="top" wrapText="1"/>
    </xf>
    <xf numFmtId="0" fontId="1" fillId="4" borderId="7" xfId="0" applyNumberFormat="1" applyFont="1" applyFill="1" applyBorder="1" applyAlignment="1">
      <alignment vertical="top" wrapText="1"/>
    </xf>
    <xf numFmtId="0" fontId="4" fillId="9" borderId="1" xfId="0" applyNumberFormat="1" applyFont="1" applyFill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9D5"/>
      <rgbColor rgb="00000000"/>
      <rgbColor rgb="00F2FAFF"/>
      <rgbColor rgb="00FFFFFF"/>
      <rgbColor rgb="00FFF5EE"/>
      <rgbColor rgb="00FF0000"/>
      <rgbColor rgb="00FFF4E9"/>
      <rgbColor rgb="00FFFACD"/>
      <rgbColor rgb="000000FF"/>
      <rgbColor rgb="00D7DEFF"/>
      <rgbColor rgb="00CCFFC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8000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0.249.216.182/ReportServer?%2FCGA.CPSMS.Reports%2FGrant_Wise_Scheme_Wise(Statement4)new_aspx_drill&amp;FromDate=04%2F01%2F2020%2000%3A00%3A00&amp;ToDate=04%2F14%2F2020%2000%3A00%3A00&amp;FinancialYear=2021&amp;ControllerId=23&amp;Figures=100000&amp;FiguresDescription=Lakhs&amp;Flag=A&amp;Period=1&amp;FromMonth=4&amp;ToMonth=4&amp;GrantNoId=1141&amp;SchemeTypeId=0&amp;SchemeId=0&amp;rs%3AParameterLanguage=" TargetMode="External"/><Relationship Id="rId1" Type="http://schemas.openxmlformats.org/officeDocument/2006/relationships/hyperlink" Target="http://10.249.216.182/ReportServer?%2FCGA.CPSMS.Reports%2FGrant_Wise_Scheme_Wise(Statement4)new_aspx_drill&amp;FromDate=04%2F01%2F2020%2000%3A00%3A00&amp;ToDate=04%2F14%2F2020%2000%3A00%3A00&amp;FinancialYear=2021&amp;ControllerId=23&amp;Figures=100000&amp;FiguresDescription=Lakhs&amp;Flag=O&amp;Period=1&amp;FromMonth=4&amp;ToMonth=4&amp;GrantNoId=1141&amp;SchemeTypeId=0&amp;SchemeId=0&amp;rs%3AParameterLanguag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tabSelected="1" workbookViewId="0">
      <pane ySplit="1" topLeftCell="A2" activePane="bottomLeft" state="frozen"/>
      <selection pane="bottomLeft" activeCell="U14" sqref="U14"/>
    </sheetView>
  </sheetViews>
  <sheetFormatPr defaultRowHeight="15"/>
  <cols>
    <col min="1" max="1" width="0.140625" customWidth="1"/>
    <col min="2" max="2" width="13.140625" customWidth="1"/>
    <col min="3" max="3" width="3.140625" customWidth="1"/>
    <col min="4" max="4" width="17.42578125" customWidth="1"/>
    <col min="5" max="5" width="16.85546875" customWidth="1"/>
    <col min="6" max="6" width="7.85546875" customWidth="1"/>
    <col min="7" max="12" width="18.28515625" customWidth="1"/>
    <col min="13" max="13" width="17.7109375" customWidth="1"/>
    <col min="14" max="16" width="18" hidden="1" customWidth="1"/>
    <col min="17" max="17" width="0" hidden="1" customWidth="1"/>
  </cols>
  <sheetData>
    <row r="1" spans="1:16" ht="40.700000000000003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0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" hidden="1" customHeight="1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</row>
    <row r="4" spans="1:16" ht="18" customHeight="1">
      <c r="A4" s="23" t="s">
        <v>2</v>
      </c>
      <c r="B4" s="22"/>
      <c r="C4" s="24" t="s">
        <v>3</v>
      </c>
      <c r="D4" s="21"/>
      <c r="E4" s="22"/>
      <c r="F4" s="23" t="s">
        <v>4</v>
      </c>
      <c r="G4" s="22"/>
      <c r="H4" s="2"/>
      <c r="I4" s="2"/>
      <c r="J4" s="9"/>
      <c r="K4" s="2"/>
      <c r="L4" s="2"/>
      <c r="M4" s="2"/>
      <c r="N4" s="24" t="s">
        <v>5</v>
      </c>
      <c r="O4" s="21"/>
      <c r="P4" s="22"/>
    </row>
    <row r="5" spans="1:16" ht="18" customHeight="1">
      <c r="A5" s="23" t="s">
        <v>6</v>
      </c>
      <c r="B5" s="22"/>
      <c r="C5" s="24" t="s">
        <v>7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</row>
    <row r="6" spans="1:16" ht="18" customHeight="1">
      <c r="A6" s="23" t="s">
        <v>8</v>
      </c>
      <c r="B6" s="22"/>
      <c r="C6" s="24" t="s">
        <v>9</v>
      </c>
      <c r="D6" s="21"/>
      <c r="E6" s="22"/>
      <c r="F6" s="23" t="s">
        <v>10</v>
      </c>
      <c r="G6" s="22"/>
      <c r="H6" s="2"/>
      <c r="I6" s="2"/>
      <c r="J6" s="9"/>
      <c r="K6" s="2"/>
      <c r="L6" s="2"/>
      <c r="M6" s="2"/>
      <c r="N6" s="24" t="s">
        <v>11</v>
      </c>
      <c r="O6" s="21"/>
      <c r="P6" s="22"/>
    </row>
    <row r="7" spans="1:16" ht="18.75" customHeight="1">
      <c r="A7" s="23" t="s">
        <v>12</v>
      </c>
      <c r="B7" s="22"/>
      <c r="C7" s="24" t="s">
        <v>13</v>
      </c>
      <c r="D7" s="21"/>
      <c r="E7" s="22"/>
      <c r="F7" s="24" t="s">
        <v>14</v>
      </c>
      <c r="G7" s="22"/>
      <c r="H7" s="2"/>
      <c r="I7" s="2"/>
      <c r="J7" s="9"/>
      <c r="K7" s="2"/>
      <c r="L7" s="2"/>
      <c r="M7" s="2"/>
      <c r="N7" s="24" t="s">
        <v>15</v>
      </c>
      <c r="O7" s="21"/>
      <c r="P7" s="22"/>
    </row>
    <row r="8" spans="1:16" ht="0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>
      <c r="A9" s="1"/>
      <c r="B9" s="25" t="s">
        <v>16</v>
      </c>
      <c r="C9" s="26"/>
      <c r="D9" s="25" t="s">
        <v>17</v>
      </c>
      <c r="E9" s="25" t="s">
        <v>18</v>
      </c>
      <c r="F9" s="26"/>
      <c r="G9" s="25" t="s">
        <v>19</v>
      </c>
      <c r="H9" s="3"/>
      <c r="I9" s="3"/>
      <c r="J9" s="10"/>
      <c r="K9" s="3"/>
      <c r="L9" s="3"/>
      <c r="M9" s="3"/>
      <c r="N9" s="3" t="s">
        <v>20</v>
      </c>
      <c r="O9" s="3" t="s">
        <v>21</v>
      </c>
      <c r="P9" s="3" t="s">
        <v>22</v>
      </c>
    </row>
    <row r="10" spans="1:16" ht="41.25" customHeight="1">
      <c r="A10" s="1"/>
      <c r="B10" s="27"/>
      <c r="C10" s="28"/>
      <c r="D10" s="29"/>
      <c r="E10" s="27"/>
      <c r="F10" s="28"/>
      <c r="G10" s="29"/>
      <c r="H10" s="30" t="s">
        <v>34</v>
      </c>
      <c r="I10" s="32" t="s">
        <v>37</v>
      </c>
      <c r="J10" s="11" t="s">
        <v>39</v>
      </c>
      <c r="K10" s="30" t="s">
        <v>35</v>
      </c>
      <c r="L10" s="30" t="s">
        <v>36</v>
      </c>
      <c r="M10" s="34" t="s">
        <v>38</v>
      </c>
      <c r="N10" s="16" t="s">
        <v>23</v>
      </c>
      <c r="O10" s="3" t="s">
        <v>23</v>
      </c>
      <c r="P10" s="3" t="s">
        <v>24</v>
      </c>
    </row>
    <row r="11" spans="1:16" hidden="1">
      <c r="A11" s="1"/>
      <c r="B11" s="36" t="s">
        <v>25</v>
      </c>
      <c r="C11" s="21"/>
      <c r="D11" s="21"/>
      <c r="E11" s="21"/>
      <c r="F11" s="22"/>
      <c r="G11" s="4">
        <v>65000</v>
      </c>
      <c r="H11" s="31"/>
      <c r="I11" s="33"/>
      <c r="J11" s="12"/>
      <c r="K11" s="31"/>
      <c r="L11" s="31"/>
      <c r="M11" s="35"/>
      <c r="N11" s="17">
        <v>621.84856000000002</v>
      </c>
      <c r="O11" s="5">
        <v>0</v>
      </c>
      <c r="P11" s="5">
        <v>621.84856000000002</v>
      </c>
    </row>
    <row r="12" spans="1:16">
      <c r="A12" s="1"/>
      <c r="B12" s="37" t="s">
        <v>26</v>
      </c>
      <c r="C12" s="26"/>
      <c r="D12" s="41" t="s">
        <v>27</v>
      </c>
      <c r="E12" s="21"/>
      <c r="F12" s="22"/>
      <c r="G12" s="6">
        <v>65000</v>
      </c>
      <c r="H12" s="6"/>
      <c r="I12" s="13"/>
      <c r="J12" s="13"/>
      <c r="K12" s="6"/>
      <c r="L12" s="6"/>
      <c r="M12" s="6"/>
      <c r="N12" s="6">
        <v>621.84856000000002</v>
      </c>
      <c r="O12" s="6">
        <v>0</v>
      </c>
      <c r="P12" s="6">
        <v>621.84856000000002</v>
      </c>
    </row>
    <row r="13" spans="1:16">
      <c r="A13" s="1"/>
      <c r="B13" s="38"/>
      <c r="C13" s="39"/>
      <c r="D13" s="37" t="s">
        <v>28</v>
      </c>
      <c r="E13" s="44" t="s">
        <v>29</v>
      </c>
      <c r="F13" s="22"/>
      <c r="G13" s="7">
        <v>65000</v>
      </c>
      <c r="H13" s="7">
        <f>G13*0.05</f>
        <v>3250</v>
      </c>
      <c r="I13" s="14">
        <f>SUM(I14:I17)</f>
        <v>621.84856000000002</v>
      </c>
      <c r="J13" s="14">
        <f>I13/G13*100</f>
        <v>0.95669009230769242</v>
      </c>
      <c r="K13" s="7">
        <f>G13*0.05</f>
        <v>3250</v>
      </c>
      <c r="L13" s="7">
        <f>G13*0.05</f>
        <v>3250</v>
      </c>
      <c r="M13" s="7">
        <f>G13*0.15</f>
        <v>9750</v>
      </c>
      <c r="N13" s="7">
        <v>621.84856000000002</v>
      </c>
      <c r="O13" s="7">
        <v>0</v>
      </c>
      <c r="P13" s="7">
        <v>621.84856000000002</v>
      </c>
    </row>
    <row r="14" spans="1:16" ht="54" customHeight="1">
      <c r="A14" s="1"/>
      <c r="B14" s="38"/>
      <c r="C14" s="39"/>
      <c r="D14" s="42"/>
      <c r="E14" s="37" t="s">
        <v>30</v>
      </c>
      <c r="F14" s="22"/>
      <c r="G14" s="8">
        <v>30000</v>
      </c>
      <c r="H14" s="7">
        <f t="shared" ref="H14:H17" si="0">G14*0.05</f>
        <v>1500</v>
      </c>
      <c r="I14" s="15">
        <v>38.258009999999999</v>
      </c>
      <c r="J14" s="14">
        <f t="shared" ref="J14:J17" si="1">I14/G14*100</f>
        <v>0.12752669999999999</v>
      </c>
      <c r="K14" s="7">
        <f t="shared" ref="K14:K17" si="2">G14*0.05</f>
        <v>1500</v>
      </c>
      <c r="L14" s="7">
        <f t="shared" ref="L14:L17" si="3">G14*0.05</f>
        <v>1500</v>
      </c>
      <c r="M14" s="7">
        <f t="shared" ref="M14:M17" si="4">G14*0.15</f>
        <v>4500</v>
      </c>
      <c r="N14" s="8">
        <v>38.258009999999999</v>
      </c>
      <c r="O14" s="8">
        <v>0</v>
      </c>
      <c r="P14" s="8">
        <v>38.258009999999999</v>
      </c>
    </row>
    <row r="15" spans="1:16" ht="90" customHeight="1">
      <c r="A15" s="1"/>
      <c r="B15" s="38"/>
      <c r="C15" s="39"/>
      <c r="D15" s="42"/>
      <c r="E15" s="37" t="s">
        <v>31</v>
      </c>
      <c r="F15" s="22"/>
      <c r="G15" s="8">
        <v>9322</v>
      </c>
      <c r="H15" s="7">
        <f t="shared" si="0"/>
        <v>466.1</v>
      </c>
      <c r="I15" s="15">
        <v>512.00747999999999</v>
      </c>
      <c r="J15" s="14">
        <f t="shared" si="1"/>
        <v>5.4924638489594511</v>
      </c>
      <c r="K15" s="7">
        <f t="shared" si="2"/>
        <v>466.1</v>
      </c>
      <c r="L15" s="7">
        <f t="shared" si="3"/>
        <v>466.1</v>
      </c>
      <c r="M15" s="7">
        <f t="shared" si="4"/>
        <v>1398.3</v>
      </c>
      <c r="N15" s="8">
        <v>512.00747999999999</v>
      </c>
      <c r="O15" s="8">
        <v>0</v>
      </c>
      <c r="P15" s="8">
        <v>512.00747999999999</v>
      </c>
    </row>
    <row r="16" spans="1:16" ht="82.5" customHeight="1">
      <c r="A16" s="1"/>
      <c r="B16" s="38"/>
      <c r="C16" s="39"/>
      <c r="D16" s="42"/>
      <c r="E16" s="37" t="s">
        <v>32</v>
      </c>
      <c r="F16" s="22"/>
      <c r="G16" s="8">
        <v>900</v>
      </c>
      <c r="H16" s="7">
        <f t="shared" si="0"/>
        <v>45</v>
      </c>
      <c r="I16" s="15">
        <v>0</v>
      </c>
      <c r="J16" s="14">
        <f t="shared" si="1"/>
        <v>0</v>
      </c>
      <c r="K16" s="7">
        <f t="shared" si="2"/>
        <v>45</v>
      </c>
      <c r="L16" s="7">
        <f t="shared" si="3"/>
        <v>45</v>
      </c>
      <c r="M16" s="7">
        <f t="shared" si="4"/>
        <v>135</v>
      </c>
      <c r="N16" s="8">
        <v>0</v>
      </c>
      <c r="O16" s="8">
        <v>0</v>
      </c>
      <c r="P16" s="8">
        <v>0</v>
      </c>
    </row>
    <row r="17" spans="1:16" ht="63" customHeight="1">
      <c r="A17" s="1"/>
      <c r="B17" s="40"/>
      <c r="C17" s="28"/>
      <c r="D17" s="43"/>
      <c r="E17" s="37" t="s">
        <v>33</v>
      </c>
      <c r="F17" s="22"/>
      <c r="G17" s="8">
        <v>24778</v>
      </c>
      <c r="H17" s="7">
        <f t="shared" si="0"/>
        <v>1238.9000000000001</v>
      </c>
      <c r="I17" s="15">
        <v>71.583070000000006</v>
      </c>
      <c r="J17" s="14">
        <f t="shared" si="1"/>
        <v>0.28889769150052469</v>
      </c>
      <c r="K17" s="7">
        <f t="shared" si="2"/>
        <v>1238.9000000000001</v>
      </c>
      <c r="L17" s="7">
        <f t="shared" si="3"/>
        <v>1238.9000000000001</v>
      </c>
      <c r="M17" s="7">
        <f t="shared" si="4"/>
        <v>3716.7</v>
      </c>
      <c r="N17" s="8">
        <v>71.583070000000006</v>
      </c>
      <c r="O17" s="8">
        <v>0</v>
      </c>
      <c r="P17" s="8">
        <v>71.583070000000006</v>
      </c>
    </row>
    <row r="18" spans="1:16" ht="4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mergeCells count="34">
    <mergeCell ref="B12:C17"/>
    <mergeCell ref="D12:F12"/>
    <mergeCell ref="D13:D17"/>
    <mergeCell ref="E13:F13"/>
    <mergeCell ref="E14:F14"/>
    <mergeCell ref="E15:F15"/>
    <mergeCell ref="E16:F16"/>
    <mergeCell ref="E17:F17"/>
    <mergeCell ref="A7:B7"/>
    <mergeCell ref="C7:E7"/>
    <mergeCell ref="F7:G7"/>
    <mergeCell ref="N7:P7"/>
    <mergeCell ref="B9:C10"/>
    <mergeCell ref="D9:D10"/>
    <mergeCell ref="E9:F10"/>
    <mergeCell ref="G9:G10"/>
    <mergeCell ref="H10:H11"/>
    <mergeCell ref="K10:K11"/>
    <mergeCell ref="L10:L11"/>
    <mergeCell ref="I10:I11"/>
    <mergeCell ref="M10:M11"/>
    <mergeCell ref="B11:F11"/>
    <mergeCell ref="A5:B5"/>
    <mergeCell ref="C5:P5"/>
    <mergeCell ref="A6:B6"/>
    <mergeCell ref="C6:E6"/>
    <mergeCell ref="F6:G6"/>
    <mergeCell ref="N6:P6"/>
    <mergeCell ref="A1:P1"/>
    <mergeCell ref="A3:P3"/>
    <mergeCell ref="A4:B4"/>
    <mergeCell ref="C4:E4"/>
    <mergeCell ref="F4:G4"/>
    <mergeCell ref="N4:P4"/>
  </mergeCells>
  <hyperlinks>
    <hyperlink ref="O11" r:id="rId1" display="http://10.249.216.182/ReportServer?%2FCGA.CPSMS.Reports%2FGrant_Wise_Scheme_Wise(Statement4)new_aspx_drill&amp;FromDate=04%2F01%2F2020%2000%3A00%3A00&amp;ToDate=04%2F14%2F2020%2000%3A00%3A00&amp;FinancialYear=2021&amp;ControllerId=23&amp;Figures=100000&amp;FiguresDescription=Lakhs&amp;Flag=O&amp;Period=1&amp;FromMonth=4&amp;ToMonth=4&amp;GrantNoId=1141&amp;SchemeTypeId=0&amp;SchemeId=0&amp;rs%3AParameterLanguage="/>
    <hyperlink ref="P11" r:id="rId2" display="http://10.249.216.182/ReportServer?%2FCGA.CPSMS.Reports%2FGrant_Wise_Scheme_Wise(Statement4)new_aspx_drill&amp;FromDate=04%2F01%2F2020%2000%3A00%3A00&amp;ToDate=04%2F14%2F2020%2000%3A00%3A00&amp;FinancialYear=2021&amp;ControllerId=23&amp;Figures=100000&amp;FiguresDescription=Lakhs&amp;Flag=A&amp;Period=1&amp;FromMonth=4&amp;ToMonth=4&amp;GrantNoId=1141&amp;SchemeTypeId=0&amp;SchemeId=0&amp;rs%3AParameterLanguage="/>
  </hyperlinks>
  <pageMargins left="0" right="0" top="0" bottom="0.25414999999999999" header="0" footer="0"/>
  <pageSetup orientation="landscape" horizontalDpi="300" verticalDpi="300"/>
  <headerFooter alignWithMargins="0">
    <oddFooter>&amp;L&amp;"Calibri,Bold"&amp;10 Public Financial Management System &amp;C&amp;B&amp;"Calibri"&amp;10Page No:&amp;P / &amp;N &amp;R&amp;"Calibri,Bold"&amp;10 14-04-20 20:15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Grant_Wise_Scheme_Wise(Statemen</vt:lpstr>
      <vt:lpstr>'Grant_Wise_Scheme_Wise(Statemen'!Print_Titles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PRABHAT GUSAIN</dc:creator>
  <cp:lastModifiedBy>PRABHAT GUSAIN</cp:lastModifiedBy>
  <dcterms:created xsi:type="dcterms:W3CDTF">2020-04-14T14:54:44Z</dcterms:created>
  <dcterms:modified xsi:type="dcterms:W3CDTF">2020-04-17T05:34:31Z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